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05" windowWidth="20610" windowHeight="1164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25725"/>
</workbook>
</file>

<file path=xl/calcChain.xml><?xml version="1.0" encoding="utf-8"?>
<calcChain xmlns="http://schemas.openxmlformats.org/spreadsheetml/2006/main">
  <c r="I7" i="1"/>
  <c r="C11"/>
  <c r="E5"/>
  <c r="I5" s="1"/>
  <c r="I6" l="1"/>
  <c r="G5"/>
  <c r="C12"/>
  <c r="C15" s="1"/>
  <c r="F32" s="1"/>
  <c r="F27" s="1"/>
  <c r="F36" s="1"/>
  <c r="H5"/>
  <c r="I8"/>
</calcChain>
</file>

<file path=xl/sharedStrings.xml><?xml version="1.0" encoding="utf-8"?>
<sst xmlns="http://schemas.openxmlformats.org/spreadsheetml/2006/main" count="43" uniqueCount="40">
  <si>
    <t>ETAPA DA OBRA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</si>
  <si>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</si>
  <si>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</si>
  <si>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</si>
  <si>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</si>
  <si>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</si>
  <si>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</si>
  <si>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</si>
  <si>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</si>
  <si>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</si>
  <si>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</si>
  <si>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</si>
  <si>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</si>
  <si>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</si>
  <si>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</si>
  <si>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</si>
  <si>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</si>
  <si>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</si>
  <si>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</si>
  <si>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</si>
  <si>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</si>
  <si>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</si>
  <si>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</si>
  <si>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</si>
  <si>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</si>
  <si>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</si>
  <si>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</si>
  <si>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</si>
  <si>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</si>
  <si>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</si>
  <si>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</si>
  <si>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</si>
  <si>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</si>
  <si>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</si>
  <si>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</si>
  <si>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</si>
  <si>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CÁLCULO DA COMPOSIÇÃO DO BDI E DO VALOR DA OBRA DE MANUTENÇÃO DA COBERTA DO BLOCO ACACÊMICO I DO IFPB CAMPUS PATOS</t>
  </si>
  <si>
    <t>Alíq. ISS praticada em Patos (%ISS)</t>
  </si>
  <si>
    <t>OBRA: MANUTENÇÃO DA COBERTA DO BLOCO ACAD. I DO CAMPUS PATOS</t>
  </si>
  <si>
    <t>MANUT. DA COB. BLOCO ACADÊMICO I</t>
  </si>
</sst>
</file>

<file path=xl/styles.xml><?xml version="1.0" encoding="utf-8"?>
<styleSheet xmlns="http://schemas.openxmlformats.org/spreadsheetml/2006/main">
  <numFmts count="2">
    <numFmt numFmtId="164" formatCode="&quot;R$&quot;\ #,##0.00"/>
    <numFmt numFmtId="165" formatCode="_(* #,##0.00_);_(* \(#,##0.00\);_(* &quot;-&quot;??_);_(@_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92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2" fontId="5" fillId="0" borderId="4" xfId="1" applyNumberFormat="1" applyFont="1" applyBorder="1" applyAlignment="1">
      <alignment horizontal="right" vertical="center"/>
    </xf>
    <xf numFmtId="164" fontId="5" fillId="3" borderId="9" xfId="1" applyNumberFormat="1" applyFont="1" applyFill="1" applyBorder="1" applyAlignment="1">
      <alignment horizontal="right" vertical="center"/>
    </xf>
    <xf numFmtId="2" fontId="3" fillId="0" borderId="6" xfId="1" applyNumberFormat="1" applyFont="1" applyBorder="1" applyAlignment="1">
      <alignment horizontal="right" vertical="center"/>
    </xf>
    <xf numFmtId="10" fontId="3" fillId="3" borderId="10" xfId="1" applyNumberFormat="1" applyFont="1" applyFill="1" applyBorder="1" applyAlignment="1">
      <alignment horizontal="right" vertical="center"/>
    </xf>
    <xf numFmtId="0" fontId="2" fillId="0" borderId="25" xfId="2" applyBorder="1" applyAlignment="1">
      <alignment vertical="center" wrapText="1"/>
    </xf>
    <xf numFmtId="0" fontId="2" fillId="0" borderId="26" xfId="2" applyBorder="1" applyAlignment="1">
      <alignment horizontal="center" vertical="center" wrapText="1"/>
    </xf>
    <xf numFmtId="0" fontId="2" fillId="0" borderId="4" xfId="2" applyBorder="1" applyAlignment="1">
      <alignment vertical="center" wrapText="1"/>
    </xf>
    <xf numFmtId="10" fontId="4" fillId="3" borderId="5" xfId="3" applyNumberFormat="1" applyFill="1" applyBorder="1" applyAlignment="1">
      <alignment horizontal="center" vertical="center" wrapText="1"/>
    </xf>
    <xf numFmtId="0" fontId="2" fillId="0" borderId="27" xfId="2" applyBorder="1" applyAlignment="1">
      <alignment vertical="center" wrapText="1"/>
    </xf>
    <xf numFmtId="10" fontId="4" fillId="3" borderId="28" xfId="3" applyNumberFormat="1" applyFill="1" applyBorder="1" applyAlignment="1">
      <alignment horizontal="center" vertical="center" wrapText="1"/>
    </xf>
    <xf numFmtId="10" fontId="4" fillId="0" borderId="5" xfId="3" applyNumberFormat="1" applyBorder="1" applyAlignment="1">
      <alignment horizontal="center" vertical="center" wrapText="1"/>
    </xf>
    <xf numFmtId="10" fontId="4" fillId="3" borderId="12" xfId="3" applyNumberFormat="1" applyFill="1" applyBorder="1" applyAlignment="1">
      <alignment horizontal="center" vertical="center" wrapText="1"/>
    </xf>
    <xf numFmtId="165" fontId="4" fillId="0" borderId="12" xfId="4" applyBorder="1" applyAlignment="1">
      <alignment horizontal="center" vertical="center" wrapText="1"/>
    </xf>
    <xf numFmtId="10" fontId="4" fillId="3" borderId="5" xfId="3" applyNumberFormat="1" applyFont="1" applyFill="1" applyBorder="1" applyAlignment="1">
      <alignment horizontal="center" vertical="center" wrapText="1"/>
    </xf>
    <xf numFmtId="10" fontId="4" fillId="0" borderId="8" xfId="3" applyNumberForma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10" fontId="7" fillId="5" borderId="34" xfId="2" applyNumberFormat="1" applyFont="1" applyFill="1" applyBorder="1" applyAlignment="1">
      <alignment horizontal="right" vertical="center" wrapText="1"/>
    </xf>
    <xf numFmtId="0" fontId="2" fillId="0" borderId="4" xfId="2" applyBorder="1" applyAlignment="1">
      <alignment horizontal="left" vertical="center" wrapText="1"/>
    </xf>
    <xf numFmtId="0" fontId="2" fillId="3" borderId="4" xfId="2" applyFill="1" applyBorder="1" applyAlignment="1">
      <alignment horizontal="left" vertical="center" wrapText="1"/>
    </xf>
    <xf numFmtId="0" fontId="2" fillId="0" borderId="7" xfId="2" applyBorder="1" applyAlignment="1">
      <alignment horizontal="left" vertical="center" wrapText="1"/>
    </xf>
    <xf numFmtId="2" fontId="3" fillId="6" borderId="2" xfId="1" applyNumberFormat="1" applyFont="1" applyFill="1" applyBorder="1" applyAlignment="1">
      <alignment horizontal="center" vertical="center"/>
    </xf>
    <xf numFmtId="2" fontId="3" fillId="6" borderId="3" xfId="1" applyNumberFormat="1" applyFont="1" applyFill="1" applyBorder="1" applyAlignment="1">
      <alignment horizontal="center" vertical="center"/>
    </xf>
    <xf numFmtId="4" fontId="0" fillId="0" borderId="8" xfId="0" applyNumberFormat="1" applyBorder="1"/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 wrapText="1"/>
    </xf>
    <xf numFmtId="2" fontId="0" fillId="0" borderId="0" xfId="0" applyNumberFormat="1"/>
    <xf numFmtId="0" fontId="1" fillId="6" borderId="40" xfId="0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0" fontId="4" fillId="3" borderId="0" xfId="3" applyNumberFormat="1" applyFill="1" applyBorder="1" applyAlignment="1">
      <alignment horizontal="center" vertical="center" wrapText="1"/>
    </xf>
    <xf numFmtId="10" fontId="4" fillId="0" borderId="0" xfId="3" applyNumberFormat="1" applyBorder="1" applyAlignment="1">
      <alignment horizontal="center" vertical="center" wrapText="1"/>
    </xf>
    <xf numFmtId="165" fontId="4" fillId="0" borderId="0" xfId="4" applyBorder="1" applyAlignment="1">
      <alignment horizontal="center" vertical="center" wrapText="1"/>
    </xf>
    <xf numFmtId="10" fontId="4" fillId="3" borderId="0" xfId="3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8" fillId="0" borderId="0" xfId="2" applyFont="1" applyBorder="1" applyAlignment="1">
      <alignment horizontal="justify" vertical="justify" wrapText="1"/>
    </xf>
    <xf numFmtId="4" fontId="0" fillId="0" borderId="46" xfId="0" applyNumberFormat="1" applyBorder="1"/>
    <xf numFmtId="0" fontId="0" fillId="0" borderId="47" xfId="0" applyBorder="1"/>
    <xf numFmtId="4" fontId="0" fillId="3" borderId="48" xfId="0" applyNumberFormat="1" applyFill="1" applyBorder="1"/>
    <xf numFmtId="4" fontId="0" fillId="0" borderId="48" xfId="0" applyNumberFormat="1" applyBorder="1"/>
    <xf numFmtId="4" fontId="0" fillId="0" borderId="48" xfId="0" applyNumberFormat="1" applyBorder="1" applyAlignment="1">
      <alignment horizontal="right"/>
    </xf>
    <xf numFmtId="4" fontId="0" fillId="3" borderId="49" xfId="0" applyNumberFormat="1" applyFill="1" applyBorder="1"/>
    <xf numFmtId="0" fontId="0" fillId="3" borderId="0" xfId="0" applyFill="1"/>
    <xf numFmtId="10" fontId="7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horizontal="justify" vertical="center" wrapText="1"/>
    </xf>
    <xf numFmtId="10" fontId="2" fillId="3" borderId="9" xfId="1" applyNumberFormat="1" applyFont="1" applyFill="1" applyBorder="1" applyAlignment="1">
      <alignment horizontal="right" vertical="center"/>
    </xf>
    <xf numFmtId="0" fontId="2" fillId="0" borderId="23" xfId="2" applyBorder="1" applyAlignment="1">
      <alignment horizontal="center" vertical="center"/>
    </xf>
    <xf numFmtId="0" fontId="2" fillId="0" borderId="24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8" fillId="0" borderId="23" xfId="2" applyFont="1" applyBorder="1" applyAlignment="1">
      <alignment horizontal="justify" vertical="justify" wrapText="1"/>
    </xf>
    <xf numFmtId="0" fontId="8" fillId="0" borderId="24" xfId="2" applyFont="1" applyBorder="1" applyAlignment="1">
      <alignment horizontal="justify" vertical="justify" wrapText="1"/>
    </xf>
    <xf numFmtId="0" fontId="8" fillId="0" borderId="17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5" xfId="2" applyFont="1" applyBorder="1" applyAlignment="1">
      <alignment horizontal="justify" vertical="justify" wrapText="1"/>
    </xf>
    <xf numFmtId="0" fontId="8" fillId="0" borderId="16" xfId="2" applyFont="1" applyBorder="1" applyAlignment="1">
      <alignment horizontal="justify" vertical="justify" wrapText="1"/>
    </xf>
    <xf numFmtId="0" fontId="8" fillId="0" borderId="29" xfId="2" applyFont="1" applyBorder="1" applyAlignment="1">
      <alignment horizontal="justify" vertical="justify" wrapText="1"/>
    </xf>
    <xf numFmtId="0" fontId="8" fillId="0" borderId="30" xfId="2" applyFont="1" applyBorder="1" applyAlignment="1">
      <alignment horizontal="justify" vertical="justify" wrapText="1"/>
    </xf>
    <xf numFmtId="0" fontId="9" fillId="6" borderId="31" xfId="0" applyFont="1" applyFill="1" applyBorder="1" applyAlignment="1">
      <alignment horizontal="center"/>
    </xf>
    <xf numFmtId="0" fontId="9" fillId="6" borderId="32" xfId="0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6" fillId="0" borderId="16" xfId="2" applyFont="1" applyBorder="1" applyAlignment="1">
      <alignment horizontal="center" wrapText="1"/>
    </xf>
    <xf numFmtId="0" fontId="6" fillId="0" borderId="17" xfId="2" applyFont="1" applyBorder="1" applyAlignment="1">
      <alignment horizontal="center" wrapText="1"/>
    </xf>
    <xf numFmtId="0" fontId="6" fillId="0" borderId="18" xfId="2" applyFont="1" applyBorder="1" applyAlignment="1">
      <alignment horizontal="center" wrapText="1"/>
    </xf>
    <xf numFmtId="0" fontId="7" fillId="0" borderId="11" xfId="2" applyFont="1" applyBorder="1" applyAlignment="1">
      <alignment horizontal="center" vertical="top" wrapText="1"/>
    </xf>
    <xf numFmtId="0" fontId="7" fillId="0" borderId="12" xfId="2" applyFont="1" applyBorder="1" applyAlignment="1">
      <alignment horizontal="center" vertical="top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4" borderId="35" xfId="2" applyFont="1" applyFill="1" applyBorder="1" applyAlignment="1">
      <alignment horizontal="justify" vertical="center" wrapText="1"/>
    </xf>
    <xf numFmtId="0" fontId="8" fillId="4" borderId="36" xfId="2" applyFont="1" applyFill="1" applyBorder="1" applyAlignment="1">
      <alignment horizontal="justify" vertical="center" wrapText="1"/>
    </xf>
    <xf numFmtId="2" fontId="5" fillId="0" borderId="11" xfId="1" applyNumberFormat="1" applyFont="1" applyBorder="1" applyAlignment="1">
      <alignment horizontal="center" vertical="center"/>
    </xf>
    <xf numFmtId="2" fontId="5" fillId="0" borderId="12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1" fillId="0" borderId="50" xfId="0" applyFont="1" applyBorder="1" applyAlignment="1">
      <alignment horizontal="right"/>
    </xf>
    <xf numFmtId="0" fontId="1" fillId="0" borderId="51" xfId="0" applyFont="1" applyBorder="1" applyAlignment="1">
      <alignment horizontal="right"/>
    </xf>
    <xf numFmtId="0" fontId="1" fillId="0" borderId="52" xfId="0" applyFont="1" applyBorder="1" applyAlignment="1">
      <alignment horizontal="right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61"/>
  <sheetViews>
    <sheetView tabSelected="1" zoomScaleNormal="100" workbookViewId="0">
      <selection activeCell="K10" sqref="K10"/>
    </sheetView>
  </sheetViews>
  <sheetFormatPr defaultRowHeight="15"/>
  <cols>
    <col min="2" max="2" width="35.85546875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1" ht="15.75" thickBot="1"/>
    <row r="2" spans="2:11" ht="20.25" thickTop="1" thickBot="1">
      <c r="B2" s="64" t="s">
        <v>36</v>
      </c>
      <c r="C2" s="65"/>
      <c r="D2" s="65"/>
      <c r="E2" s="65"/>
      <c r="F2" s="65"/>
      <c r="G2" s="65"/>
      <c r="H2" s="65"/>
      <c r="I2" s="66"/>
    </row>
    <row r="3" spans="2:11" ht="16.5" thickTop="1" thickBot="1"/>
    <row r="4" spans="2:11" ht="31.5" thickTop="1" thickBot="1">
      <c r="B4" s="27" t="s">
        <v>0</v>
      </c>
      <c r="C4" s="28" t="s">
        <v>27</v>
      </c>
      <c r="D4" s="28" t="s">
        <v>28</v>
      </c>
      <c r="E4" s="28" t="s">
        <v>33</v>
      </c>
      <c r="F4" s="28" t="s">
        <v>1</v>
      </c>
      <c r="G4" s="31" t="s">
        <v>34</v>
      </c>
      <c r="H4" s="31" t="s">
        <v>35</v>
      </c>
      <c r="I4" s="29" t="s">
        <v>32</v>
      </c>
    </row>
    <row r="5" spans="2:11" ht="15.75" thickBot="1">
      <c r="B5" s="43" t="s">
        <v>39</v>
      </c>
      <c r="C5" s="44">
        <v>55994.83</v>
      </c>
      <c r="D5" s="44">
        <v>128755.45</v>
      </c>
      <c r="E5" s="45">
        <f>C5+D5</f>
        <v>184750.28</v>
      </c>
      <c r="F5" s="45">
        <v>44062.94</v>
      </c>
      <c r="G5" s="46">
        <f>(C5/E5)*100</f>
        <v>30.308387083364639</v>
      </c>
      <c r="H5" s="46">
        <f>(D5/E5)*100</f>
        <v>69.691612916635364</v>
      </c>
      <c r="I5" s="47">
        <f>E5+F5</f>
        <v>228813.22</v>
      </c>
      <c r="K5" s="30"/>
    </row>
    <row r="6" spans="2:11">
      <c r="B6" s="83" t="s">
        <v>3</v>
      </c>
      <c r="C6" s="84"/>
      <c r="D6" s="84"/>
      <c r="E6" s="84"/>
      <c r="F6" s="84"/>
      <c r="G6" s="84"/>
      <c r="H6" s="85"/>
      <c r="I6" s="42">
        <f>E5</f>
        <v>184750.28</v>
      </c>
    </row>
    <row r="7" spans="2:11" ht="15.75" thickBot="1">
      <c r="B7" s="86" t="s">
        <v>1</v>
      </c>
      <c r="C7" s="87"/>
      <c r="D7" s="87"/>
      <c r="E7" s="87"/>
      <c r="F7" s="87"/>
      <c r="G7" s="87"/>
      <c r="H7" s="88"/>
      <c r="I7" s="26">
        <f>F5</f>
        <v>44062.94</v>
      </c>
    </row>
    <row r="8" spans="2:11" ht="16.5" thickTop="1" thickBot="1">
      <c r="B8" s="89" t="s">
        <v>2</v>
      </c>
      <c r="C8" s="90"/>
      <c r="D8" s="90"/>
      <c r="E8" s="90"/>
      <c r="F8" s="90"/>
      <c r="G8" s="90"/>
      <c r="H8" s="91"/>
      <c r="I8" s="19">
        <f>I6+I7</f>
        <v>228813.22</v>
      </c>
    </row>
    <row r="9" spans="2:11" ht="16.5" thickTop="1" thickBot="1">
      <c r="B9" s="2"/>
      <c r="C9" s="2"/>
      <c r="D9" s="2"/>
      <c r="E9" s="2"/>
      <c r="F9" s="2"/>
      <c r="G9" s="2"/>
      <c r="H9" s="2"/>
      <c r="I9" s="2"/>
    </row>
    <row r="10" spans="2:11" s="1" customFormat="1" ht="18.75" thickTop="1">
      <c r="B10" s="24" t="s">
        <v>4</v>
      </c>
      <c r="C10" s="25" t="s">
        <v>5</v>
      </c>
      <c r="E10" s="67"/>
      <c r="F10" s="68"/>
      <c r="G10" s="32"/>
      <c r="H10" s="32"/>
    </row>
    <row r="11" spans="2:11" s="1" customFormat="1" ht="18">
      <c r="B11" s="3" t="s">
        <v>6</v>
      </c>
      <c r="C11" s="4">
        <f>C5</f>
        <v>55994.83</v>
      </c>
      <c r="E11" s="69"/>
      <c r="F11" s="70"/>
      <c r="G11" s="32"/>
      <c r="H11" s="32"/>
    </row>
    <row r="12" spans="2:11" s="1" customFormat="1" ht="18">
      <c r="B12" s="3" t="s">
        <v>7</v>
      </c>
      <c r="C12" s="4">
        <f>E5</f>
        <v>184750.28</v>
      </c>
      <c r="E12" s="69"/>
      <c r="F12" s="70"/>
      <c r="G12" s="32"/>
      <c r="H12" s="32"/>
    </row>
    <row r="13" spans="2:11" s="1" customFormat="1" ht="18">
      <c r="B13" s="3" t="s">
        <v>37</v>
      </c>
      <c r="C13" s="51">
        <v>0.05</v>
      </c>
      <c r="E13" s="69"/>
      <c r="F13" s="70"/>
      <c r="G13" s="32"/>
      <c r="H13" s="32"/>
    </row>
    <row r="14" spans="2:11" s="1" customFormat="1" ht="18">
      <c r="B14" s="81" t="s">
        <v>26</v>
      </c>
      <c r="C14" s="82"/>
      <c r="E14" s="69"/>
      <c r="F14" s="70"/>
      <c r="G14" s="32"/>
      <c r="H14" s="32"/>
    </row>
    <row r="15" spans="2:11" s="1" customFormat="1" ht="18.75" thickBot="1">
      <c r="B15" s="5" t="s">
        <v>8</v>
      </c>
      <c r="C15" s="6">
        <f>(C11/C12)*C13</f>
        <v>1.515419354168232E-2</v>
      </c>
      <c r="E15" s="71"/>
      <c r="F15" s="72"/>
      <c r="G15" s="32"/>
      <c r="H15" s="32"/>
    </row>
    <row r="16" spans="2:11" ht="16.5" thickTop="1">
      <c r="E16" s="73" t="s">
        <v>9</v>
      </c>
      <c r="F16" s="74"/>
      <c r="G16" s="33"/>
      <c r="H16" s="33"/>
    </row>
    <row r="17" spans="5:8" ht="15.75" customHeight="1">
      <c r="E17" s="75" t="s">
        <v>38</v>
      </c>
      <c r="F17" s="76"/>
      <c r="G17" s="34"/>
      <c r="H17" s="34"/>
    </row>
    <row r="18" spans="5:8" ht="15" customHeight="1" thickBot="1">
      <c r="E18" s="77"/>
      <c r="F18" s="78"/>
      <c r="G18" s="34"/>
      <c r="H18" s="34"/>
    </row>
    <row r="19" spans="5:8" ht="27" customHeight="1" thickBot="1">
      <c r="E19" s="79" t="s">
        <v>10</v>
      </c>
      <c r="F19" s="80"/>
      <c r="G19" s="50"/>
      <c r="H19" s="50"/>
    </row>
    <row r="20" spans="5:8" ht="15" customHeight="1">
      <c r="E20" s="7" t="s">
        <v>11</v>
      </c>
      <c r="F20" s="8" t="s">
        <v>12</v>
      </c>
      <c r="G20" s="35"/>
      <c r="H20" s="35"/>
    </row>
    <row r="21" spans="5:8" ht="15" customHeight="1">
      <c r="E21" s="9" t="s">
        <v>13</v>
      </c>
      <c r="F21" s="10">
        <v>0.03</v>
      </c>
      <c r="G21" s="36"/>
      <c r="H21" s="36"/>
    </row>
    <row r="22" spans="5:8" ht="15" customHeight="1">
      <c r="E22" s="9" t="s">
        <v>14</v>
      </c>
      <c r="F22" s="10">
        <v>8.0000000000000002E-3</v>
      </c>
      <c r="G22" s="36"/>
      <c r="H22" s="36"/>
    </row>
    <row r="23" spans="5:8" ht="42.75" customHeight="1">
      <c r="E23" s="9" t="s">
        <v>15</v>
      </c>
      <c r="F23" s="10">
        <v>9.7000000000000003E-3</v>
      </c>
      <c r="G23" s="36"/>
      <c r="H23" s="36"/>
    </row>
    <row r="24" spans="5:8" ht="15" customHeight="1" thickBot="1">
      <c r="E24" s="11" t="s">
        <v>16</v>
      </c>
      <c r="F24" s="12">
        <v>5.8999999999999999E-3</v>
      </c>
      <c r="G24" s="36"/>
      <c r="H24" s="36"/>
    </row>
    <row r="25" spans="5:8" ht="27.75" customHeight="1" thickBot="1">
      <c r="E25" s="79" t="s">
        <v>29</v>
      </c>
      <c r="F25" s="80"/>
      <c r="G25" s="50"/>
      <c r="H25" s="50"/>
    </row>
    <row r="26" spans="5:8" ht="29.25" customHeight="1">
      <c r="E26" s="7" t="s">
        <v>11</v>
      </c>
      <c r="F26" s="8" t="s">
        <v>12</v>
      </c>
      <c r="G26" s="35"/>
      <c r="H26" s="35"/>
    </row>
    <row r="27" spans="5:8">
      <c r="E27" s="21" t="s">
        <v>17</v>
      </c>
      <c r="F27" s="13">
        <f>SUM(F28:F32)</f>
        <v>9.6654193541682309E-2</v>
      </c>
      <c r="G27" s="37"/>
      <c r="H27" s="37"/>
    </row>
    <row r="28" spans="5:8" ht="30">
      <c r="E28" s="21" t="s">
        <v>18</v>
      </c>
      <c r="F28" s="13">
        <v>4.4999999999999998E-2</v>
      </c>
      <c r="G28" s="37"/>
      <c r="H28" s="37"/>
    </row>
    <row r="29" spans="5:8">
      <c r="E29" s="21" t="s">
        <v>19</v>
      </c>
      <c r="F29" s="10">
        <v>6.4999999999999997E-3</v>
      </c>
      <c r="G29" s="36"/>
      <c r="H29" s="36"/>
    </row>
    <row r="30" spans="5:8">
      <c r="E30" s="21" t="s">
        <v>20</v>
      </c>
      <c r="F30" s="14">
        <v>0.03</v>
      </c>
      <c r="G30" s="36"/>
      <c r="H30" s="36"/>
    </row>
    <row r="31" spans="5:8">
      <c r="E31" s="21" t="s">
        <v>21</v>
      </c>
      <c r="F31" s="15">
        <v>0</v>
      </c>
      <c r="G31" s="38"/>
      <c r="H31" s="38"/>
    </row>
    <row r="32" spans="5:8" ht="28.5" customHeight="1">
      <c r="E32" s="22" t="s">
        <v>22</v>
      </c>
      <c r="F32" s="16">
        <f>C15</f>
        <v>1.515419354168232E-2</v>
      </c>
      <c r="G32" s="39"/>
      <c r="H32" s="39"/>
    </row>
    <row r="33" spans="5:9" ht="45.75" thickBot="1">
      <c r="E33" s="23" t="s">
        <v>23</v>
      </c>
      <c r="F33" s="17">
        <v>6.1600000000000002E-2</v>
      </c>
      <c r="G33" s="37"/>
      <c r="H33" s="37"/>
    </row>
    <row r="34" spans="5:9">
      <c r="E34" s="52" t="s">
        <v>24</v>
      </c>
      <c r="F34" s="53"/>
      <c r="G34" s="40"/>
      <c r="H34" s="40"/>
    </row>
    <row r="35" spans="5:9" ht="15.75" thickBot="1">
      <c r="E35" s="54"/>
      <c r="F35" s="55"/>
      <c r="G35" s="40"/>
      <c r="H35" s="40"/>
    </row>
    <row r="36" spans="5:9" ht="18.75" customHeight="1" thickBot="1">
      <c r="E36" s="18" t="s">
        <v>30</v>
      </c>
      <c r="F36" s="20">
        <f>((1+(F21+F22+F23))*(1+F24)*(1+F33))/(1-F27)-1</f>
        <v>0.23850746645340637</v>
      </c>
      <c r="G36" s="49"/>
      <c r="H36" s="49"/>
    </row>
    <row r="37" spans="5:9">
      <c r="E37" s="56" t="s">
        <v>25</v>
      </c>
      <c r="F37" s="57"/>
      <c r="G37" s="41"/>
      <c r="H37" s="41"/>
    </row>
    <row r="38" spans="5:9">
      <c r="E38" s="58"/>
      <c r="F38" s="59"/>
      <c r="G38" s="41"/>
      <c r="H38" s="41"/>
    </row>
    <row r="39" spans="5:9" ht="15" customHeight="1">
      <c r="E39" s="60" t="s">
        <v>31</v>
      </c>
      <c r="F39" s="61"/>
      <c r="G39" s="41"/>
      <c r="H39" s="41"/>
    </row>
    <row r="40" spans="5:9" ht="15.75" thickBot="1">
      <c r="E40" s="62"/>
      <c r="F40" s="63"/>
      <c r="G40" s="41"/>
      <c r="H40" s="41"/>
      <c r="I40" s="48"/>
    </row>
    <row r="41" spans="5:9" ht="15.75" thickTop="1"/>
    <row r="44" spans="5:9" ht="15" customHeight="1"/>
    <row r="46" spans="5:9" ht="15" customHeight="1"/>
    <row r="59" ht="15" customHeight="1"/>
    <row r="61" ht="15" customHeight="1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2020-08-12T14:39:19Z</cp:lastPrinted>
  <dcterms:created xsi:type="dcterms:W3CDTF">2020-06-17T12:39:19Z</dcterms:created>
  <dcterms:modified xsi:type="dcterms:W3CDTF">2020-11-03T16:50:33Z</dcterms:modified>
</cp:coreProperties>
</file>